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预算" sheetId="10" r:id="rId1"/>
  </sheets>
  <definedNames>
    <definedName name="_xlnm._FilterDatabase" localSheetId="0" hidden="1">预算!$A$4:$F$22</definedName>
    <definedName name="_xlnm.Print_Titles" localSheetId="0">预算!$2:$5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05909EB9923D448284290F3D014982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93085" y="4927600"/>
          <a:ext cx="793115" cy="46482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7" name="ID_C9675E45255A4B558A4C6E61B0AB665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093085" y="4013200"/>
          <a:ext cx="767715" cy="445135"/>
        </a:xfrm>
        <a:prstGeom prst="rect">
          <a:avLst/>
        </a:prstGeom>
      </xdr:spPr>
    </xdr:pic>
  </etc:cellImage>
  <etc:cellImage>
    <xdr:pic>
      <xdr:nvPicPr>
        <xdr:cNvPr id="6" name="ID_6F3872DE09884AE798FEC8195BFEFBD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16885" y="4356100"/>
          <a:ext cx="877570" cy="2654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EA472CE74F74F4BB30834298D9D519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3093085" y="3423920"/>
          <a:ext cx="772795" cy="405765"/>
        </a:xfrm>
        <a:prstGeom prst="rect">
          <a:avLst/>
        </a:prstGeom>
      </xdr:spPr>
    </xdr:pic>
  </etc:cellImage>
  <etc:cellImage>
    <xdr:pic>
      <xdr:nvPicPr>
        <xdr:cNvPr id="4" name="ID_795493E584C14FB7AC47A1B321F95A2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077845" y="3129280"/>
          <a:ext cx="802640" cy="433705"/>
        </a:xfrm>
        <a:prstGeom prst="rect">
          <a:avLst/>
        </a:prstGeom>
      </xdr:spPr>
    </xdr:pic>
  </etc:cellImage>
  <etc:cellImage>
    <xdr:pic>
      <xdr:nvPicPr>
        <xdr:cNvPr id="3" name="ID_F38C0E0E14DE4547B29D8D258F85D93C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3245485" y="2512060"/>
          <a:ext cx="544830" cy="56070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<sst xmlns="http://schemas.openxmlformats.org/spreadsheetml/2006/main" count="61" uniqueCount="49">
  <si>
    <t>附件3：采购需求</t>
  </si>
  <si>
    <t>工程名称：桂平市人民医院2号住院楼智能照明工程</t>
  </si>
  <si>
    <t>工程概述：地下室负二层、负一层、厨房、一至二层、六至十五层智能照明控制</t>
  </si>
  <si>
    <t>序号</t>
  </si>
  <si>
    <t>项目名称及项目特征描述</t>
  </si>
  <si>
    <t>计量单位</t>
  </si>
  <si>
    <t>工程量</t>
  </si>
  <si>
    <t>示例图片</t>
  </si>
  <si>
    <t>备  注</t>
  </si>
  <si>
    <r>
      <rPr>
        <sz val="10"/>
        <rFont val="Times New Roman"/>
        <charset val="134"/>
      </rPr>
      <t>A1-MLC-13512</t>
    </r>
    <r>
      <rPr>
        <sz val="10"/>
        <rFont val="宋体"/>
        <charset val="134"/>
      </rPr>
      <t>智能照明模块</t>
    </r>
  </si>
  <si>
    <t>个</t>
  </si>
  <si>
    <t>12路20A继电器模块，BAMT-R1220A 含安装、辅材</t>
  </si>
  <si>
    <r>
      <rPr>
        <sz val="10"/>
        <rFont val="Times New Roman"/>
        <charset val="134"/>
      </rPr>
      <t>A1-MLC-1358</t>
    </r>
    <r>
      <rPr>
        <sz val="10"/>
        <rFont val="宋体"/>
        <charset val="134"/>
      </rPr>
      <t>智能照明模块</t>
    </r>
  </si>
  <si>
    <t>8路16A继电器模块，BAMT-R0816A 含安装、辅材</t>
  </si>
  <si>
    <r>
      <rPr>
        <sz val="10"/>
        <rFont val="Times New Roman"/>
        <charset val="134"/>
      </rPr>
      <t>A1-MLC-1354</t>
    </r>
    <r>
      <rPr>
        <sz val="10"/>
        <rFont val="宋体"/>
        <charset val="134"/>
      </rPr>
      <t>智能照明模块</t>
    </r>
  </si>
  <si>
    <t>4路16A继电器模块，BAMT-R0416A 含安装、辅材</t>
  </si>
  <si>
    <t>智能触控开关按键面板</t>
  </si>
  <si>
    <t>BAMT-PL06B 明装，含安装、辅材</t>
  </si>
  <si>
    <r>
      <rPr>
        <sz val="10"/>
        <rFont val="宋体"/>
        <charset val="134"/>
      </rPr>
      <t>不锈钢接线盒</t>
    </r>
    <r>
      <rPr>
        <sz val="10"/>
        <rFont val="Times New Roman"/>
        <charset val="134"/>
      </rPr>
      <t>:86*86</t>
    </r>
    <r>
      <rPr>
        <sz val="10"/>
        <rFont val="宋体"/>
        <charset val="134"/>
      </rPr>
      <t>，明装</t>
    </r>
  </si>
  <si>
    <t>总线电源模块</t>
  </si>
  <si>
    <t>BAMT-P24V，含安装、辅材</t>
  </si>
  <si>
    <r>
      <rPr>
        <sz val="10"/>
        <rFont val="Times New Roman"/>
        <charset val="134"/>
      </rPr>
      <t>IP8</t>
    </r>
    <r>
      <rPr>
        <sz val="10"/>
        <rFont val="宋体"/>
        <charset val="134"/>
      </rPr>
      <t>网关模块</t>
    </r>
  </si>
  <si>
    <t>BAMT-IP8，含安装、辅材</t>
  </si>
  <si>
    <t>智能照明网关箱</t>
  </si>
  <si>
    <t>台</t>
  </si>
  <si>
    <t>定制，含安装、辅材</t>
  </si>
  <si>
    <t>时钟控制器模块</t>
  </si>
  <si>
    <t>BAMT-T01，含安装、辅材</t>
  </si>
  <si>
    <t>网络交换机</t>
  </si>
  <si>
    <t>TP-LINK，含安装、辅材</t>
  </si>
  <si>
    <t>交换机柜</t>
  </si>
  <si>
    <t>BAMT-V1.0，含安装、辅材</t>
  </si>
  <si>
    <t>智能照明控制管理系统软件</t>
  </si>
  <si>
    <t>套</t>
  </si>
  <si>
    <t>智能照明系统管理电脑</t>
  </si>
  <si>
    <t>戴尔台式电脑</t>
  </si>
  <si>
    <r>
      <rPr>
        <sz val="10"/>
        <rFont val="宋体"/>
        <charset val="134"/>
      </rPr>
      <t>智能照明总线：</t>
    </r>
    <r>
      <rPr>
        <sz val="10"/>
        <rFont val="Times New Roman"/>
        <charset val="134"/>
      </rPr>
      <t>RVVSP-4*0.75</t>
    </r>
  </si>
  <si>
    <t>m</t>
  </si>
  <si>
    <t>RVVSP-4*0.75，国标线缆 含安装、辅材</t>
  </si>
  <si>
    <t>超五类网线</t>
  </si>
  <si>
    <t>国标线缆 含安装、辅材</t>
  </si>
  <si>
    <r>
      <rPr>
        <sz val="10"/>
        <rFont val="宋体"/>
        <charset val="134"/>
      </rPr>
      <t>电气导管：薄壁钢管</t>
    </r>
    <r>
      <rPr>
        <sz val="10"/>
        <rFont val="Times New Roman"/>
        <charset val="134"/>
      </rPr>
      <t>SC20</t>
    </r>
    <r>
      <rPr>
        <sz val="10"/>
        <rFont val="宋体"/>
        <charset val="134"/>
      </rPr>
      <t>，明配</t>
    </r>
  </si>
  <si>
    <t>薄壁钢管SC20，含安装、辅材</t>
  </si>
  <si>
    <t>天棚铝扣板吊顶拆除及恢复</t>
  </si>
  <si>
    <t>项</t>
  </si>
  <si>
    <t>利用拆开旧材恢复</t>
  </si>
  <si>
    <t>项目控制总价</t>
  </si>
  <si>
    <t>人民币壹拾捌万柒仟玖佰柒拾伍元整（¥187975.00元）</t>
  </si>
  <si>
    <t>备注：以上费用已包工、包料、包调试费用、含管理费、含税金、含各项规费等；
     1、以上清单数量按图纸统计，管线辅材预留合理损耗数量，包含机械辅材及施工恢复费；包含系统调试；质保俩年；
     2、系统功能：支持通过电脑、实现远程监控与控制，方便医院管理人员或医护人员操作；
例如：后勤部门可实时查看各区域照明状态，远程关闭遗忘的灯具；
      功能区域：护士站用定时+延时，比如工作时间保持正常亮度，非工作时间延时关闭；按上下班时间开关；，
      护士站配可编程智能照明控制面板可实现一键切换照明模式：全开、全关、休息模式、值班模式等。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</si>
</sst>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2" fontId="0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12700</xdr:colOff>
      <xdr:row>5</xdr:row>
      <xdr:rowOff>19685</xdr:rowOff>
    </xdr:from>
    <xdr:to>
      <xdr:col>4</xdr:col>
      <xdr:colOff>1161415</xdr:colOff>
      <xdr:row>7</xdr:row>
      <xdr:rowOff>295910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3075" y="1571625"/>
          <a:ext cx="114871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topLeftCell="A8" workbookViewId="0">
      <selection activeCell="A24" sqref="A24:F24"/>
    </sheetView>
  </sheetViews>
  <sheetFormatPr defaultColWidth="9" defaultRowHeight="13.5" outlineLevelCol="5"/>
  <cols>
    <col min="1" max="1" width="3.375" style="3" customWidth="1"/>
    <col min="2" max="2" width="24" style="4" customWidth="1"/>
    <col min="3" max="3" width="6" style="5" customWidth="1"/>
    <col min="4" max="4" width="6" style="6" customWidth="1"/>
    <col min="5" max="5" width="15.375" style="7" customWidth="1"/>
    <col min="6" max="6" width="37.5" style="8" customWidth="1"/>
    <col min="7" max="7" width="9" style="5"/>
    <col min="8" max="8" width="9.625" style="5"/>
    <col min="9" max="226" width="9" style="5"/>
    <col min="227" max="16384" width="9" style="9"/>
  </cols>
  <sheetData>
    <row r="1" ht="30" customHeight="1" spans="1:6">
      <c r="A1" s="10" t="s">
        <v>0</v>
      </c>
      <c r="B1" s="11"/>
      <c r="C1" s="11"/>
      <c r="D1" s="11"/>
      <c r="E1" s="11"/>
      <c r="F1" s="11"/>
    </row>
    <row r="2" ht="26" customHeight="1" spans="1:6">
      <c r="A2" s="12" t="s">
        <v>1</v>
      </c>
      <c r="B2" s="12"/>
      <c r="C2" s="12"/>
      <c r="D2" s="12"/>
      <c r="E2" s="12"/>
      <c r="F2" s="12"/>
    </row>
    <row r="3" ht="26" customHeight="1" spans="1:6">
      <c r="A3" s="12" t="s">
        <v>2</v>
      </c>
      <c r="B3" s="12"/>
      <c r="C3" s="12"/>
      <c r="D3" s="12"/>
      <c r="E3" s="12"/>
      <c r="F3" s="12"/>
    </row>
    <row r="4" ht="20.1" customHeight="1" spans="1:6">
      <c r="A4" s="13" t="s">
        <v>3</v>
      </c>
      <c r="B4" s="14" t="s">
        <v>4</v>
      </c>
      <c r="C4" s="15" t="s">
        <v>5</v>
      </c>
      <c r="D4" s="15" t="s">
        <v>6</v>
      </c>
      <c r="E4" s="16" t="s">
        <v>7</v>
      </c>
      <c r="F4" s="16" t="s">
        <v>8</v>
      </c>
    </row>
    <row r="5" ht="20.1" customHeight="1" spans="1:6">
      <c r="A5" s="13"/>
      <c r="B5" s="17"/>
      <c r="C5" s="18"/>
      <c r="D5" s="19"/>
      <c r="E5" s="20"/>
      <c r="F5" s="20"/>
    </row>
    <row r="6" s="1" customFormat="1" ht="24" customHeight="1" spans="1:6">
      <c r="A6" s="21">
        <v>1</v>
      </c>
      <c r="B6" s="22" t="s">
        <v>9</v>
      </c>
      <c r="C6" s="23" t="s">
        <v>10</v>
      </c>
      <c r="D6" s="24">
        <v>2</v>
      </c>
      <c r="E6" s="25"/>
      <c r="F6" s="26" t="s">
        <v>11</v>
      </c>
    </row>
    <row r="7" s="1" customFormat="1" ht="24" customHeight="1" spans="1:6">
      <c r="A7" s="21">
        <v>2</v>
      </c>
      <c r="B7" s="22" t="s">
        <v>12</v>
      </c>
      <c r="C7" s="23" t="s">
        <v>10</v>
      </c>
      <c r="D7" s="24">
        <v>29</v>
      </c>
      <c r="E7" s="25"/>
      <c r="F7" s="26" t="s">
        <v>13</v>
      </c>
    </row>
    <row r="8" s="1" customFormat="1" ht="24" customHeight="1" spans="1:6">
      <c r="A8" s="21">
        <v>3</v>
      </c>
      <c r="B8" s="22" t="s">
        <v>14</v>
      </c>
      <c r="C8" s="23" t="s">
        <v>10</v>
      </c>
      <c r="D8" s="24">
        <v>12</v>
      </c>
      <c r="E8" s="25"/>
      <c r="F8" s="26" t="s">
        <v>15</v>
      </c>
    </row>
    <row r="9" s="1" customFormat="1" ht="33" customHeight="1" spans="1:6">
      <c r="A9" s="21">
        <v>4</v>
      </c>
      <c r="B9" s="27" t="s">
        <v>16</v>
      </c>
      <c r="C9" s="23" t="s">
        <v>10</v>
      </c>
      <c r="D9" s="24">
        <v>73</v>
      </c>
      <c r="E9" s="28" t="str">
        <f>_xlfn.DISPIMG("ID_F38C0E0E14DE4547B29D8D258F85D93C",1)</f>
        <v>=DISPIMG("ID_F38C0E0E14DE4547B29D8D258F85D93C",1)</v>
      </c>
      <c r="F9" s="29" t="s">
        <v>17</v>
      </c>
    </row>
    <row r="10" s="1" customFormat="1" ht="27" customHeight="1" spans="1:6">
      <c r="A10" s="21">
        <v>5</v>
      </c>
      <c r="B10" s="27" t="s">
        <v>18</v>
      </c>
      <c r="C10" s="23" t="s">
        <v>10</v>
      </c>
      <c r="D10" s="24">
        <v>73</v>
      </c>
      <c r="E10" s="25"/>
      <c r="F10" s="29"/>
    </row>
    <row r="11" s="1" customFormat="1" ht="27" customHeight="1" spans="1:6">
      <c r="A11" s="21">
        <v>6</v>
      </c>
      <c r="B11" s="27" t="s">
        <v>19</v>
      </c>
      <c r="C11" s="23" t="s">
        <v>10</v>
      </c>
      <c r="D11" s="24">
        <v>9</v>
      </c>
      <c r="E11" s="28" t="str">
        <f>_xlfn.DISPIMG("ID_795493E584C14FB7AC47A1B321F95A25",1)</f>
        <v>=DISPIMG("ID_795493E584C14FB7AC47A1B321F95A25",1)</v>
      </c>
      <c r="F11" s="29" t="s">
        <v>20</v>
      </c>
    </row>
    <row r="12" s="1" customFormat="1" ht="27" customHeight="1" spans="1:6">
      <c r="A12" s="21">
        <v>7</v>
      </c>
      <c r="B12" s="22" t="s">
        <v>21</v>
      </c>
      <c r="C12" s="23" t="s">
        <v>10</v>
      </c>
      <c r="D12" s="24">
        <v>3</v>
      </c>
      <c r="E12" s="28" t="str">
        <f>_xlfn.DISPIMG("ID_6EA472CE74F74F4BB30834298D9D5194",1)</f>
        <v>=DISPIMG("ID_6EA472CE74F74F4BB30834298D9D5194",1)</v>
      </c>
      <c r="F12" s="29" t="s">
        <v>22</v>
      </c>
    </row>
    <row r="13" s="1" customFormat="1" ht="27" customHeight="1" spans="1:6">
      <c r="A13" s="21">
        <v>8</v>
      </c>
      <c r="B13" s="27" t="s">
        <v>23</v>
      </c>
      <c r="C13" s="23" t="s">
        <v>24</v>
      </c>
      <c r="D13" s="24">
        <v>1</v>
      </c>
      <c r="E13" s="25"/>
      <c r="F13" s="29" t="s">
        <v>25</v>
      </c>
    </row>
    <row r="14" s="1" customFormat="1" ht="27" customHeight="1" spans="1:6">
      <c r="A14" s="21">
        <v>9</v>
      </c>
      <c r="B14" s="27" t="s">
        <v>26</v>
      </c>
      <c r="C14" s="23" t="s">
        <v>10</v>
      </c>
      <c r="D14" s="24">
        <v>3</v>
      </c>
      <c r="E14" s="28" t="str">
        <f>_xlfn.DISPIMG("ID_C9675E45255A4B558A4C6E61B0AB6658",1)</f>
        <v>=DISPIMG("ID_C9675E45255A4B558A4C6E61B0AB6658",1)</v>
      </c>
      <c r="F14" s="29" t="s">
        <v>27</v>
      </c>
    </row>
    <row r="15" s="1" customFormat="1" ht="27" customHeight="1" spans="1:6">
      <c r="A15" s="21">
        <v>10</v>
      </c>
      <c r="B15" s="27" t="s">
        <v>28</v>
      </c>
      <c r="C15" s="23" t="s">
        <v>10</v>
      </c>
      <c r="D15" s="24">
        <v>1</v>
      </c>
      <c r="E15" s="28" t="str">
        <f>_xlfn.DISPIMG("ID_6F3872DE09884AE798FEC8195BFEFBDB",1)</f>
        <v>=DISPIMG("ID_6F3872DE09884AE798FEC8195BFEFBDB",1)</v>
      </c>
      <c r="F15" s="29" t="s">
        <v>29</v>
      </c>
    </row>
    <row r="16" s="1" customFormat="1" ht="27" customHeight="1" spans="1:6">
      <c r="A16" s="21">
        <v>11</v>
      </c>
      <c r="B16" s="27" t="s">
        <v>30</v>
      </c>
      <c r="C16" s="23" t="s">
        <v>24</v>
      </c>
      <c r="D16" s="24">
        <v>1</v>
      </c>
      <c r="E16" s="25"/>
      <c r="F16" s="29" t="s">
        <v>31</v>
      </c>
    </row>
    <row r="17" s="1" customFormat="1" ht="27" customHeight="1" spans="1:6">
      <c r="A17" s="21">
        <v>12</v>
      </c>
      <c r="B17" s="27" t="s">
        <v>32</v>
      </c>
      <c r="C17" s="23" t="s">
        <v>33</v>
      </c>
      <c r="D17" s="24">
        <v>1</v>
      </c>
      <c r="E17" s="28" t="str">
        <f>_xlfn.DISPIMG("ID_05909EB9923D448284290F3D01498243",1)</f>
        <v>=DISPIMG("ID_05909EB9923D448284290F3D01498243",1)</v>
      </c>
      <c r="F17" s="29"/>
    </row>
    <row r="18" s="1" customFormat="1" ht="24" customHeight="1" spans="1:6">
      <c r="A18" s="21">
        <v>13</v>
      </c>
      <c r="B18" s="27" t="s">
        <v>34</v>
      </c>
      <c r="C18" s="23" t="s">
        <v>24</v>
      </c>
      <c r="D18" s="24">
        <v>1</v>
      </c>
      <c r="E18" s="25"/>
      <c r="F18" s="29" t="s">
        <v>35</v>
      </c>
    </row>
    <row r="19" s="1" customFormat="1" ht="24" customHeight="1" spans="1:6">
      <c r="A19" s="21">
        <v>14</v>
      </c>
      <c r="B19" s="27" t="s">
        <v>36</v>
      </c>
      <c r="C19" s="30" t="s">
        <v>37</v>
      </c>
      <c r="D19" s="24">
        <v>2750</v>
      </c>
      <c r="E19" s="25"/>
      <c r="F19" s="29" t="s">
        <v>38</v>
      </c>
    </row>
    <row r="20" s="1" customFormat="1" ht="24" customHeight="1" spans="1:6">
      <c r="A20" s="21">
        <v>15</v>
      </c>
      <c r="B20" s="27" t="s">
        <v>39</v>
      </c>
      <c r="C20" s="30" t="s">
        <v>37</v>
      </c>
      <c r="D20" s="24">
        <v>200</v>
      </c>
      <c r="E20" s="25"/>
      <c r="F20" s="29" t="s">
        <v>40</v>
      </c>
    </row>
    <row r="21" s="1" customFormat="1" ht="24" customHeight="1" spans="1:6">
      <c r="A21" s="21">
        <v>16</v>
      </c>
      <c r="B21" s="27" t="s">
        <v>41</v>
      </c>
      <c r="C21" s="30" t="s">
        <v>37</v>
      </c>
      <c r="D21" s="24">
        <v>2250</v>
      </c>
      <c r="E21" s="25"/>
      <c r="F21" s="29" t="s">
        <v>42</v>
      </c>
    </row>
    <row r="22" s="1" customFormat="1" ht="24" customHeight="1" spans="1:6">
      <c r="A22" s="21">
        <v>17</v>
      </c>
      <c r="B22" s="27" t="s">
        <v>43</v>
      </c>
      <c r="C22" s="23" t="s">
        <v>44</v>
      </c>
      <c r="D22" s="24">
        <v>1</v>
      </c>
      <c r="E22" s="25"/>
      <c r="F22" s="29" t="s">
        <v>45</v>
      </c>
    </row>
    <row r="23" s="2" customFormat="1" ht="24" customHeight="1" spans="1:6">
      <c r="A23" s="31" t="s">
        <v>46</v>
      </c>
      <c r="B23" s="31"/>
      <c r="C23" s="32" t="s">
        <v>47</v>
      </c>
      <c r="D23" s="33"/>
      <c r="E23" s="33"/>
      <c r="F23" s="34"/>
    </row>
    <row r="24" s="2" customFormat="1" ht="78" customHeight="1" spans="1:6">
      <c r="A24" s="35" t="s">
        <v>48</v>
      </c>
      <c r="B24" s="35"/>
      <c r="C24" s="35"/>
      <c r="D24" s="35"/>
      <c r="E24" s="35"/>
      <c r="F24" s="35"/>
    </row>
    <row r="26" ht="22.5" customHeight="1"/>
    <row r="27" ht="22.5" customHeight="1"/>
    <row r="28" ht="22.5" customHeight="1"/>
  </sheetData>
  <mergeCells count="13">
    <mergeCell ref="A1:F1"/>
    <mergeCell ref="A2:F2"/>
    <mergeCell ref="A3:F3"/>
    <mergeCell ref="A23:B23"/>
    <mergeCell ref="C23:F23"/>
    <mergeCell ref="A24:F24"/>
    <mergeCell ref="A4:A5"/>
    <mergeCell ref="B4:B5"/>
    <mergeCell ref="C4:C5"/>
    <mergeCell ref="D4:D5"/>
    <mergeCell ref="E4:E5"/>
    <mergeCell ref="E6:E8"/>
    <mergeCell ref="F4:F5"/>
  </mergeCells>
  <printOptions horizontalCentered="1"/>
  <pageMargins left="0.786805555555556" right="0.708333333333333" top="0.590277777777778" bottom="0.393055555555556" header="0.196527777777778" footer="0.196527777777778"/>
  <pageSetup paperSize="9" orientation="landscape" blackAndWhite="1" horizontalDpi="600"/>
  <headerFooter>
    <oddFooter>&amp;C第 &amp;P 页，共 2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吴燕</dc:creator>
  <cp:lastModifiedBy>慶</cp:lastModifiedBy>
  <dcterms:created xsi:type="dcterms:W3CDTF">2018-01-29T01:59:00Z</dcterms:created>
  <cp:lastPrinted>2021-12-08T08:06:00Z</cp:lastPrinted>
  <dcterms:modified xsi:type="dcterms:W3CDTF">2026-01-19T09:09:01Z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3610AEDE570245AB9FF889E807694F12</vt:lpwstr>
  </property>
  <property fmtid="{D5CDD505-2E9C-101B-9397-08002B2CF9AE}" pid="4" name="CalculationRule">
    <vt:i4>0</vt:i4>
  </property>
</Properties>
</file>